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ИД" sheetId="3" r:id="rId1"/>
  </sheets>
  <definedNames>
    <definedName name="_xlnm.Print_Titles" localSheetId="0">РИД!$10:$12</definedName>
    <definedName name="_xlnm.Print_Area" localSheetId="0">РИД!$A$1:$I$52</definedName>
  </definedNames>
  <calcPr calcId="152511"/>
</workbook>
</file>

<file path=xl/calcChain.xml><?xml version="1.0" encoding="utf-8"?>
<calcChain xmlns="http://schemas.openxmlformats.org/spreadsheetml/2006/main">
  <c r="I41" i="3" l="1"/>
  <c r="I37" i="3"/>
  <c r="I36" i="3" s="1"/>
  <c r="I35" i="3" s="1"/>
  <c r="I48" i="3" s="1"/>
  <c r="I13" i="3"/>
  <c r="I21" i="3"/>
  <c r="I32" i="3"/>
  <c r="I26" i="3"/>
  <c r="G26" i="3" l="1"/>
  <c r="G21" i="3" s="1"/>
  <c r="G13" i="3" s="1"/>
  <c r="G32" i="3"/>
  <c r="G41" i="3"/>
  <c r="G40" i="3" s="1"/>
  <c r="G37" i="3"/>
  <c r="G18" i="3"/>
  <c r="H13" i="3" l="1"/>
  <c r="H48" i="3" s="1"/>
  <c r="H32" i="3"/>
  <c r="H36" i="3"/>
  <c r="H39" i="3"/>
  <c r="H41" i="3"/>
  <c r="H37" i="3"/>
  <c r="H21" i="3"/>
  <c r="H26" i="3"/>
  <c r="D14" i="3"/>
  <c r="F48" i="3"/>
  <c r="F21" i="3"/>
  <c r="F26" i="3"/>
  <c r="F32" i="3"/>
  <c r="F33" i="3"/>
  <c r="F37" i="3"/>
  <c r="F41" i="3"/>
  <c r="F40" i="3" s="1"/>
  <c r="G17" i="3" l="1"/>
  <c r="G16" i="3" s="1"/>
  <c r="G15" i="3" s="1"/>
  <c r="H17" i="3"/>
  <c r="H16" i="3" s="1"/>
  <c r="H15" i="3" s="1"/>
  <c r="I17" i="3"/>
  <c r="I16" i="3" s="1"/>
  <c r="I15" i="3" s="1"/>
  <c r="F15" i="3"/>
  <c r="H40" i="3"/>
  <c r="I40" i="3"/>
  <c r="G45" i="3"/>
  <c r="G44" i="3" s="1"/>
  <c r="G39" i="3" s="1"/>
  <c r="G36" i="3" s="1"/>
  <c r="H45" i="3"/>
  <c r="H44" i="3" s="1"/>
  <c r="I45" i="3"/>
  <c r="I44" i="3" s="1"/>
  <c r="F45" i="3"/>
  <c r="F44" i="3" s="1"/>
  <c r="F39" i="3" s="1"/>
  <c r="F36" i="3" s="1"/>
  <c r="G33" i="3"/>
  <c r="H33" i="3"/>
  <c r="I33" i="3"/>
  <c r="I39" i="3" l="1"/>
  <c r="F35" i="3"/>
  <c r="H35" i="3"/>
  <c r="G35" i="3"/>
  <c r="F13" i="3" l="1"/>
  <c r="G48" i="3"/>
</calcChain>
</file>

<file path=xl/sharedStrings.xml><?xml version="1.0" encoding="utf-8"?>
<sst xmlns="http://schemas.openxmlformats.org/spreadsheetml/2006/main" count="141" uniqueCount="95">
  <si>
    <t>Дата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</si>
  <si>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</si>
  <si>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</si>
  <si>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Прогноз доходов бюджета</t>
  </si>
  <si>
    <t>код</t>
  </si>
  <si>
    <t>наименование</t>
  </si>
  <si>
    <t xml:space="preserve">Муниципальное образование </t>
  </si>
  <si>
    <t>Гавань</t>
  </si>
  <si>
    <t>Местная администрация</t>
  </si>
  <si>
    <t>Классификация кодов бюджета</t>
  </si>
  <si>
    <t>ОКТМО</t>
  </si>
  <si>
    <t>ИНН</t>
  </si>
  <si>
    <t>Текущий финансовый год</t>
  </si>
  <si>
    <t xml:space="preserve">
</t>
  </si>
  <si>
    <t>000 1 00 00000 00 0000 000</t>
  </si>
  <si>
    <t>НАЛОГОВЫЕ И НЕНАЛОГОВЫЕ ДОХОДЫ</t>
  </si>
  <si>
    <t>000 1 13 00000 00 0000 000</t>
  </si>
  <si>
    <t xml:space="preserve">000 1 13 02000 00 0000 130 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</si>
  <si>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</si>
  <si>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</si>
  <si>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</si>
  <si>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Прочие доходы от компенсации затрат 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</si>
  <si>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</si>
  <si>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</si>
  <si>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909 113 02993 03 0200 130</t>
  </si>
  <si>
    <t>ШТРАФЫ, САНКЦИИ,  ВОЗМЕЩЕНИЕ УЩЕРБА</t>
  </si>
  <si>
    <t>000 1 17 00000 00 0000 000</t>
  </si>
  <si>
    <t>ПРОЧИЕ НЕНАЛОГОВЫЕ ДОХОДЫ</t>
  </si>
  <si>
    <t>000 117 05030 03 0000 180</t>
  </si>
  <si>
    <t>Прочие неналоговые доходы бюджетов внутригородских муниципальных образований городов федерального значения</t>
  </si>
  <si>
    <t>909 117 05030 03 0200 180</t>
  </si>
  <si>
    <t>Другие подвиды прочих неналоговых доходов бюджетов внутригородских муниципальных образований Санкт-Петербурга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</si>
  <si>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</si>
  <si>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</si>
  <si>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</si>
  <si>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</si>
  <si>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</si>
  <si>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 .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</si>
  <si>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</si>
  <si>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</si>
  <si>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муниципальных образований  на содержание ребенка в семье опекуна и приемной семье, а также вознагрождение,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</si>
  <si>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вознагрождение,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</si>
  <si>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</si>
  <si>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вознаграждение,причитающееся приемному родителю</t>
  </si>
  <si>
    <t>ИТОГО ДОХОДОВ</t>
  </si>
  <si>
    <t>тыс. рублей</t>
  </si>
  <si>
    <t>Федеральная налоговая служба</t>
  </si>
  <si>
    <t>Комитет по благоустройству Санкт-Петербурга</t>
  </si>
  <si>
    <t>Внутригородское муниципальное образование  Муниципального округа Гавань</t>
  </si>
  <si>
    <t>Государственная административно-техническая инспекция</t>
  </si>
  <si>
    <t>Государственная жилищная инспекция Санкт-Петербурга</t>
  </si>
  <si>
    <t>Администрация Василеостровского района Санкт-Петербурга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</si>
  <si>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</si>
  <si>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</si>
  <si>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</si>
  <si>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</si>
  <si>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</si>
  <si>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000 1 16 07010 00 0000 140</t>
  </si>
  <si>
    <t>909 1 16 07010 03 0000 140</t>
  </si>
  <si>
    <t>909 1 16 07090 03 0000 140</t>
  </si>
  <si>
    <t>000 1 16 10123 01 0000 140</t>
  </si>
  <si>
    <t>182 1 16 10123 01 0031 140</t>
  </si>
  <si>
    <t>847 1 16 10123 01 0031 140</t>
  </si>
  <si>
    <t>806 1 16 10123 01 0031 140</t>
  </si>
  <si>
    <t>807 1 16 10123 01 0031 140</t>
  </si>
  <si>
    <t xml:space="preserve">Прогноз доходов бюджета на 2021 год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</si>
  <si>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</si>
  <si>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182 1 01 02010 01 0000 110
</t>
  </si>
  <si>
    <t>Оценка исполнения на 2021 год</t>
  </si>
  <si>
    <t>Очередной финансовый 2022 год</t>
  </si>
  <si>
    <t xml:space="preserve">000 1 16 00000 00 0000 000
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</si>
  <si>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</t>
  </si>
  <si>
    <t>Реестр источников доходов бюджета внутригородского муниципального образования  Муниципального округа Гавань на 2022 год</t>
  </si>
  <si>
    <t>Номер 
реестро-вой 
записи</t>
  </si>
  <si>
    <t xml:space="preserve">Доходы от денежных взысканий (штрафов), поступающие в счет погашения задолженности, образовавшейся до 1 января 2021 года, подлежащие зачислению в бюджет муниципального образования по нормативам, действовавшим в 2020 году
</t>
  </si>
  <si>
    <t>Дотации бюджетам бюджетной системы Российской Федерации</t>
  </si>
  <si>
    <t>000 202 10000 00 0000 150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</si>
  <si>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</si>
  <si>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909 202 15001 03 0000 150</t>
  </si>
  <si>
    <t>000 2 02 30024 00 0000 150</t>
  </si>
  <si>
    <t>909 2 02 30024 03 0100 150</t>
  </si>
  <si>
    <t>909 2 02 30024 03 0200 150</t>
  </si>
  <si>
    <t>909 2 02 30027 03 0100 150</t>
  </si>
  <si>
    <t>909 2 02 30027 03 0200 150</t>
  </si>
  <si>
    <t>909 2 02 30027 03 0000 150</t>
  </si>
  <si>
    <t>000 202 30027 00 0000 150</t>
  </si>
  <si>
    <t>909 2 02 30024 03 0000 150</t>
  </si>
  <si>
    <t>Субвенции бюджетам бюджетной системы Российской Федерации</t>
  </si>
  <si>
    <t>000 202 30000 00 0000 150</t>
  </si>
  <si>
    <t>000 113 02993 03 0000 130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</si>
  <si>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</si>
  <si>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863 116 10123 01 0031 140</t>
  </si>
  <si>
    <t>Кассовые поступления
в текущем финансовом году по состоянию на 20.10.2021 года</t>
  </si>
  <si>
    <t>Харитонова А.В.</t>
  </si>
  <si>
    <t>И.О. Главы Местной Администрации МО Гавань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</si>
</sst>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 applyNumberFormat="0" applyFill="0" applyBorder="0" applyProtection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7" fillId="5" borderId="15" xfId="2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left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" fontId="8" fillId="2" borderId="16" xfId="2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4" fontId="5" fillId="2" borderId="8" xfId="0" applyNumberFormat="1" applyFont="1" applyFill="1" applyBorder="1" applyAlignment="1">
      <alignment vertical="center" wrapText="1"/>
    </xf>
    <xf numFmtId="4" fontId="5" fillId="2" borderId="9" xfId="0" applyNumberFormat="1" applyFont="1" applyFill="1" applyBorder="1" applyAlignment="1">
      <alignment vertical="center" wrapText="1"/>
    </xf>
    <xf numFmtId="0" fontId="7" fillId="4" borderId="17" xfId="2" applyFont="1" applyFill="1" applyBorder="1" applyAlignment="1">
      <alignment horizontal="center" vertical="center" wrapText="1"/>
    </xf>
    <xf numFmtId="0" fontId="7" fillId="2" borderId="16" xfId="2" applyFont="1" applyFill="1" applyBorder="1" applyAlignment="1">
      <alignment horizontal="left" vertical="center" wrapText="1"/>
    </xf>
    <xf numFmtId="0" fontId="7" fillId="2" borderId="17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7" fillId="4" borderId="16" xfId="2" applyFont="1" applyFill="1" applyBorder="1" applyAlignment="1">
      <alignment horizontal="left" vertical="center" wrapText="1"/>
    </xf>
    <xf numFmtId="0" fontId="7" fillId="4" borderId="1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8" xfId="0" applyNumberFormat="1" applyFont="1" applyBorder="1" applyAlignment="1">
      <alignment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horizontal="center" vertical="center" wrapText="1"/>
    </xf>
    <xf numFmtId="4" fontId="6" fillId="6" borderId="8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4" fontId="6" fillId="4" borderId="9" xfId="0" applyNumberFormat="1" applyFont="1" applyFill="1" applyBorder="1" applyAlignment="1">
      <alignment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" fontId="5" fillId="2" borderId="18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" fontId="7" fillId="2" borderId="16" xfId="2" applyNumberFormat="1" applyFont="1" applyFill="1" applyBorder="1" applyAlignment="1">
      <alignment horizontal="right" vertical="center"/>
    </xf>
    <xf numFmtId="3" fontId="8" fillId="2" borderId="19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6" fillId="4" borderId="3" xfId="0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4" xfId="0" applyNumberForma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" fontId="6" fillId="3" borderId="10" xfId="0" applyNumberFormat="1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2" fontId="6" fillId="3" borderId="10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Normal="100" zoomScaleSheetLayoutView="100" workbookViewId="0">
      <selection activeCell="I39" sqref="I39"/>
    </sheetView>
  </sheetViews>
  <sheetFormatPr defaultRowHeight="15.75" x14ac:dyDescent="0.25"/>
  <cols>
    <col min="1" max="1" width="9.140625" style="14" customWidth="1"/>
    <col min="2" max="2" width="43.42578125" style="15" customWidth="1"/>
    <col min="3" max="3" width="28.85546875" style="15" customWidth="1"/>
    <col min="4" max="4" width="42.7109375" style="16" customWidth="1"/>
    <col min="5" max="5" width="18.28515625" style="17" customWidth="1"/>
    <col min="6" max="6" width="11.140625" style="16" customWidth="1"/>
    <col min="7" max="7" width="17.28515625" style="16" customWidth="1"/>
    <col min="8" max="8" width="14.140625" style="16" customWidth="1"/>
    <col min="9" max="9" width="17.28515625" style="16" customWidth="1"/>
    <col min="10" max="11" width="9.140625" style="1"/>
    <col min="12" max="16384" width="9.140625" style="2"/>
  </cols>
  <sheetData>
    <row r="1" spans="1:11" x14ac:dyDescent="0.25">
      <c r="I1" s="18"/>
    </row>
    <row r="2" spans="1:11" x14ac:dyDescent="0.25">
      <c r="I2" s="18"/>
    </row>
    <row r="3" spans="1:11" x14ac:dyDescent="0.25">
      <c r="I3" s="18"/>
    </row>
    <row r="4" spans="1:11" ht="40.5" customHeight="1" x14ac:dyDescent="0.25">
      <c r="A4" s="14" t="s">
        <v>13</v>
      </c>
      <c r="B4" s="94" t="s">
        <v>72</v>
      </c>
      <c r="C4" s="94"/>
      <c r="D4" s="94"/>
      <c r="E4" s="94"/>
      <c r="F4" s="94"/>
      <c r="G4" s="94"/>
    </row>
    <row r="5" spans="1:11" x14ac:dyDescent="0.25">
      <c r="H5" s="19" t="s">
        <v>0</v>
      </c>
      <c r="I5" s="20">
        <v>44489</v>
      </c>
    </row>
    <row r="6" spans="1:11" x14ac:dyDescent="0.25">
      <c r="A6" s="101" t="s">
        <v>6</v>
      </c>
      <c r="B6" s="101"/>
      <c r="C6" s="101"/>
      <c r="D6" s="101"/>
      <c r="E6" s="21" t="s">
        <v>7</v>
      </c>
      <c r="H6" s="19" t="s">
        <v>10</v>
      </c>
      <c r="I6" s="22">
        <v>40309000</v>
      </c>
    </row>
    <row r="7" spans="1:11" x14ac:dyDescent="0.25">
      <c r="A7" s="101" t="s">
        <v>8</v>
      </c>
      <c r="B7" s="101"/>
      <c r="C7" s="101"/>
      <c r="D7" s="101"/>
      <c r="E7" s="21" t="s">
        <v>7</v>
      </c>
      <c r="H7" s="19" t="s">
        <v>11</v>
      </c>
      <c r="I7" s="22">
        <v>7801397921</v>
      </c>
    </row>
    <row r="8" spans="1:11" x14ac:dyDescent="0.25">
      <c r="A8" s="23"/>
      <c r="B8" s="24"/>
      <c r="C8" s="24"/>
      <c r="D8" s="24"/>
      <c r="H8" s="19"/>
      <c r="I8" s="25"/>
    </row>
    <row r="9" spans="1:11" x14ac:dyDescent="0.25">
      <c r="D9" s="24"/>
      <c r="I9" s="19" t="s">
        <v>45</v>
      </c>
    </row>
    <row r="10" spans="1:11" s="4" customFormat="1" ht="42.75" x14ac:dyDescent="0.25">
      <c r="A10" s="95" t="s">
        <v>73</v>
      </c>
      <c r="B10" s="97" t="s">
        <v>1</v>
      </c>
      <c r="C10" s="102" t="s">
        <v>9</v>
      </c>
      <c r="D10" s="102"/>
      <c r="E10" s="99" t="s">
        <v>2</v>
      </c>
      <c r="F10" s="103" t="s">
        <v>12</v>
      </c>
      <c r="G10" s="104"/>
      <c r="H10" s="105"/>
      <c r="I10" s="26" t="s">
        <v>3</v>
      </c>
      <c r="J10" s="3"/>
      <c r="K10" s="3"/>
    </row>
    <row r="11" spans="1:11" s="4" customFormat="1" ht="99.75" x14ac:dyDescent="0.25">
      <c r="A11" s="96"/>
      <c r="B11" s="98"/>
      <c r="C11" s="26" t="s">
        <v>4</v>
      </c>
      <c r="D11" s="26" t="s">
        <v>5</v>
      </c>
      <c r="E11" s="100"/>
      <c r="F11" s="26" t="s">
        <v>65</v>
      </c>
      <c r="G11" s="26" t="s">
        <v>92</v>
      </c>
      <c r="H11" s="26" t="s">
        <v>68</v>
      </c>
      <c r="I11" s="26" t="s">
        <v>69</v>
      </c>
      <c r="J11" s="3"/>
      <c r="K11" s="3"/>
    </row>
    <row r="12" spans="1:11" s="4" customFormat="1" x14ac:dyDescent="0.25">
      <c r="A12" s="27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3"/>
      <c r="K12" s="3"/>
    </row>
    <row r="13" spans="1:11" s="12" customFormat="1" ht="28.5" x14ac:dyDescent="0.25">
      <c r="A13" s="28">
        <v>1</v>
      </c>
      <c r="B13" s="29" t="s">
        <v>15</v>
      </c>
      <c r="C13" s="30" t="s">
        <v>14</v>
      </c>
      <c r="D13" s="29" t="s">
        <v>15</v>
      </c>
      <c r="E13" s="31"/>
      <c r="F13" s="32">
        <f>F14+F15+F21+F32</f>
        <v>9233</v>
      </c>
      <c r="G13" s="32">
        <f>G14+G15+G21+G32</f>
        <v>6193.39</v>
      </c>
      <c r="H13" s="32">
        <f>H14+H15+H21+H32</f>
        <v>9233</v>
      </c>
      <c r="I13" s="32">
        <f>I14+I15+I21+I32</f>
        <v>7840.9</v>
      </c>
      <c r="J13" s="11"/>
      <c r="K13" s="11"/>
    </row>
    <row r="14" spans="1:11" s="10" customFormat="1" ht="117.75" customHeight="1" x14ac:dyDescent="0.25">
      <c r="A14" s="33">
        <v>2</v>
      </c>
      <c r="B14" s="34" t="s">
        <v>66</v>
      </c>
      <c r="C14" s="35" t="s">
        <v>67</v>
      </c>
      <c r="D14" s="34" t="str">
        <f>B14</f>
        <v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v>
      </c>
      <c r="E14" s="36" t="s">
        <v>46</v>
      </c>
      <c r="F14" s="37">
        <v>9027</v>
      </c>
      <c r="G14" s="86">
        <v>5843.13</v>
      </c>
      <c r="H14" s="38">
        <v>9027</v>
      </c>
      <c r="I14" s="38">
        <v>7634.9</v>
      </c>
      <c r="J14" s="9"/>
      <c r="K14" s="9"/>
    </row>
    <row r="15" spans="1:11" s="10" customFormat="1" ht="45" x14ac:dyDescent="0.25">
      <c r="A15" s="39">
        <v>3</v>
      </c>
      <c r="B15" s="40" t="s">
        <v>52</v>
      </c>
      <c r="C15" s="41" t="s">
        <v>16</v>
      </c>
      <c r="D15" s="40" t="s">
        <v>52</v>
      </c>
      <c r="E15" s="42" t="s">
        <v>47</v>
      </c>
      <c r="F15" s="43">
        <f>F16</f>
        <v>100</v>
      </c>
      <c r="G15" s="43">
        <f t="shared" ref="G15:I15" si="0">G16</f>
        <v>220.3</v>
      </c>
      <c r="H15" s="43">
        <f t="shared" si="0"/>
        <v>100</v>
      </c>
      <c r="I15" s="43">
        <f t="shared" si="0"/>
        <v>100</v>
      </c>
      <c r="J15" s="9"/>
      <c r="K15" s="9"/>
    </row>
    <row r="16" spans="1:11" s="85" customFormat="1" x14ac:dyDescent="0.25">
      <c r="A16" s="33">
        <v>4</v>
      </c>
      <c r="B16" s="44" t="s">
        <v>18</v>
      </c>
      <c r="C16" s="36" t="s">
        <v>17</v>
      </c>
      <c r="D16" s="44" t="s">
        <v>18</v>
      </c>
      <c r="E16" s="36"/>
      <c r="F16" s="45">
        <v>100</v>
      </c>
      <c r="G16" s="45">
        <f t="shared" ref="G16:I16" si="1">G17</f>
        <v>220.3</v>
      </c>
      <c r="H16" s="45">
        <f t="shared" si="1"/>
        <v>100</v>
      </c>
      <c r="I16" s="45">
        <f t="shared" si="1"/>
        <v>100</v>
      </c>
      <c r="J16" s="13"/>
      <c r="K16" s="13"/>
    </row>
    <row r="17" spans="1:11" s="85" customFormat="1" ht="30" x14ac:dyDescent="0.25">
      <c r="A17" s="33">
        <v>5</v>
      </c>
      <c r="B17" s="44" t="s">
        <v>20</v>
      </c>
      <c r="C17" s="36" t="s">
        <v>19</v>
      </c>
      <c r="D17" s="44" t="s">
        <v>20</v>
      </c>
      <c r="E17" s="36"/>
      <c r="F17" s="45">
        <v>100</v>
      </c>
      <c r="G17" s="45">
        <f t="shared" ref="G17:I17" si="2">G18</f>
        <v>220.3</v>
      </c>
      <c r="H17" s="45">
        <f t="shared" si="2"/>
        <v>100</v>
      </c>
      <c r="I17" s="45">
        <f t="shared" si="2"/>
        <v>100</v>
      </c>
      <c r="J17" s="13"/>
      <c r="K17" s="13"/>
    </row>
    <row r="18" spans="1:11" s="85" customFormat="1" ht="45" x14ac:dyDescent="0.25">
      <c r="A18" s="33">
        <v>6</v>
      </c>
      <c r="B18" s="44" t="s">
        <v>21</v>
      </c>
      <c r="C18" s="36" t="s">
        <v>89</v>
      </c>
      <c r="D18" s="44" t="s">
        <v>21</v>
      </c>
      <c r="E18" s="36"/>
      <c r="F18" s="45">
        <v>100</v>
      </c>
      <c r="G18" s="45">
        <f>G19</f>
        <v>220.3</v>
      </c>
      <c r="H18" s="45">
        <v>100</v>
      </c>
      <c r="I18" s="45">
        <v>100</v>
      </c>
      <c r="J18" s="13"/>
      <c r="K18" s="13"/>
    </row>
    <row r="19" spans="1:11" s="85" customFormat="1" ht="75" x14ac:dyDescent="0.25">
      <c r="A19" s="33">
        <v>7</v>
      </c>
      <c r="B19" s="44" t="s">
        <v>90</v>
      </c>
      <c r="C19" s="36" t="s">
        <v>24</v>
      </c>
      <c r="D19" s="44" t="s">
        <v>90</v>
      </c>
      <c r="E19" s="36" t="s">
        <v>48</v>
      </c>
      <c r="F19" s="45">
        <v>0</v>
      </c>
      <c r="G19" s="45">
        <v>220.3</v>
      </c>
      <c r="H19" s="45">
        <v>0</v>
      </c>
      <c r="I19" s="84"/>
      <c r="J19" s="13"/>
      <c r="K19" s="13"/>
    </row>
    <row r="20" spans="1:11" s="85" customFormat="1" ht="120" x14ac:dyDescent="0.25">
      <c r="A20" s="33">
        <v>8</v>
      </c>
      <c r="B20" s="44" t="s">
        <v>23</v>
      </c>
      <c r="C20" s="36" t="s">
        <v>22</v>
      </c>
      <c r="D20" s="44" t="s">
        <v>23</v>
      </c>
      <c r="E20" s="36" t="s">
        <v>47</v>
      </c>
      <c r="F20" s="45">
        <v>100</v>
      </c>
      <c r="G20" s="45"/>
      <c r="H20" s="45">
        <v>100</v>
      </c>
      <c r="I20" s="46">
        <v>100</v>
      </c>
      <c r="J20" s="13"/>
      <c r="K20" s="13"/>
    </row>
    <row r="21" spans="1:11" s="10" customFormat="1" ht="28.5" x14ac:dyDescent="0.25">
      <c r="A21" s="39">
        <v>9</v>
      </c>
      <c r="B21" s="40" t="s">
        <v>25</v>
      </c>
      <c r="C21" s="47" t="s">
        <v>70</v>
      </c>
      <c r="D21" s="40" t="s">
        <v>25</v>
      </c>
      <c r="E21" s="42"/>
      <c r="F21" s="43">
        <f>F22+F26</f>
        <v>6</v>
      </c>
      <c r="G21" s="43">
        <f>G22+G26</f>
        <v>129.95999999999998</v>
      </c>
      <c r="H21" s="43">
        <f>H22+H26</f>
        <v>6</v>
      </c>
      <c r="I21" s="43">
        <f>I22+I26</f>
        <v>6</v>
      </c>
      <c r="J21" s="9"/>
      <c r="K21" s="9"/>
    </row>
    <row r="22" spans="1:11" s="8" customFormat="1" ht="114" customHeight="1" x14ac:dyDescent="0.25">
      <c r="A22" s="81">
        <v>10</v>
      </c>
      <c r="B22" s="48" t="s">
        <v>53</v>
      </c>
      <c r="C22" s="49" t="s">
        <v>57</v>
      </c>
      <c r="D22" s="83" t="s">
        <v>53</v>
      </c>
      <c r="E22" s="69"/>
      <c r="F22" s="38">
        <v>2</v>
      </c>
      <c r="G22" s="38">
        <v>10</v>
      </c>
      <c r="H22" s="38">
        <v>2</v>
      </c>
      <c r="I22" s="82">
        <v>2</v>
      </c>
      <c r="J22" s="7"/>
      <c r="K22" s="7"/>
    </row>
    <row r="23" spans="1:11" s="8" customFormat="1" ht="135" x14ac:dyDescent="0.25">
      <c r="A23" s="33">
        <v>11</v>
      </c>
      <c r="B23" s="34" t="s">
        <v>54</v>
      </c>
      <c r="C23" s="50" t="s">
        <v>58</v>
      </c>
      <c r="D23" s="34" t="s">
        <v>54</v>
      </c>
      <c r="E23" s="36" t="s">
        <v>48</v>
      </c>
      <c r="F23" s="45">
        <v>1</v>
      </c>
      <c r="G23" s="45"/>
      <c r="H23" s="45">
        <v>1</v>
      </c>
      <c r="I23" s="45">
        <v>1</v>
      </c>
      <c r="J23" s="7"/>
      <c r="K23" s="7"/>
    </row>
    <row r="24" spans="1:11" s="8" customFormat="1" ht="114.75" customHeight="1" x14ac:dyDescent="0.25">
      <c r="A24" s="33">
        <v>12</v>
      </c>
      <c r="B24" s="34" t="s">
        <v>71</v>
      </c>
      <c r="C24" s="50" t="s">
        <v>91</v>
      </c>
      <c r="D24" s="34" t="s">
        <v>71</v>
      </c>
      <c r="E24" s="36"/>
      <c r="F24" s="45"/>
      <c r="G24" s="45"/>
      <c r="H24" s="45"/>
      <c r="I24" s="45"/>
      <c r="J24" s="7"/>
      <c r="K24" s="7"/>
    </row>
    <row r="25" spans="1:11" s="8" customFormat="1" ht="120" x14ac:dyDescent="0.25">
      <c r="A25" s="33">
        <v>13</v>
      </c>
      <c r="B25" s="34" t="s">
        <v>55</v>
      </c>
      <c r="C25" s="50" t="s">
        <v>59</v>
      </c>
      <c r="D25" s="34" t="s">
        <v>55</v>
      </c>
      <c r="E25" s="36" t="s">
        <v>48</v>
      </c>
      <c r="F25" s="45">
        <v>1</v>
      </c>
      <c r="G25" s="45">
        <v>10</v>
      </c>
      <c r="H25" s="45">
        <v>1</v>
      </c>
      <c r="I25" s="45">
        <v>1</v>
      </c>
      <c r="J25" s="7"/>
      <c r="K25" s="7"/>
    </row>
    <row r="26" spans="1:11" s="8" customFormat="1" ht="114" x14ac:dyDescent="0.25">
      <c r="A26" s="79">
        <v>14</v>
      </c>
      <c r="B26" s="51" t="s">
        <v>74</v>
      </c>
      <c r="C26" s="52" t="s">
        <v>60</v>
      </c>
      <c r="D26" s="51" t="s">
        <v>74</v>
      </c>
      <c r="E26" s="41"/>
      <c r="F26" s="43">
        <f>F27+F28+F29+F30</f>
        <v>4</v>
      </c>
      <c r="G26" s="43">
        <f>SUM(G27:G31)</f>
        <v>119.96</v>
      </c>
      <c r="H26" s="43">
        <f>SUM(H27:H30)</f>
        <v>4</v>
      </c>
      <c r="I26" s="80">
        <f>SUM(I27:I31)</f>
        <v>4</v>
      </c>
      <c r="J26" s="7"/>
      <c r="K26" s="7"/>
    </row>
    <row r="27" spans="1:11" s="8" customFormat="1" ht="240" x14ac:dyDescent="0.25">
      <c r="A27" s="33">
        <v>15</v>
      </c>
      <c r="B27" s="34" t="s">
        <v>56</v>
      </c>
      <c r="C27" s="50" t="s">
        <v>61</v>
      </c>
      <c r="D27" s="34" t="s">
        <v>56</v>
      </c>
      <c r="E27" s="36" t="s">
        <v>46</v>
      </c>
      <c r="F27" s="45">
        <v>1</v>
      </c>
      <c r="G27" s="45">
        <v>13.98</v>
      </c>
      <c r="H27" s="45">
        <v>1</v>
      </c>
      <c r="I27" s="46">
        <v>1</v>
      </c>
      <c r="J27" s="7"/>
      <c r="K27" s="7"/>
    </row>
    <row r="28" spans="1:11" s="8" customFormat="1" ht="225.75" customHeight="1" x14ac:dyDescent="0.25">
      <c r="A28" s="33">
        <v>16</v>
      </c>
      <c r="B28" s="34" t="s">
        <v>56</v>
      </c>
      <c r="C28" s="50" t="s">
        <v>63</v>
      </c>
      <c r="D28" s="34" t="s">
        <v>56</v>
      </c>
      <c r="E28" s="36" t="s">
        <v>49</v>
      </c>
      <c r="F28" s="45">
        <v>1</v>
      </c>
      <c r="G28" s="45"/>
      <c r="H28" s="45">
        <v>1</v>
      </c>
      <c r="I28" s="46">
        <v>1</v>
      </c>
      <c r="J28" s="7"/>
      <c r="K28" s="7"/>
    </row>
    <row r="29" spans="1:11" s="8" customFormat="1" ht="240" x14ac:dyDescent="0.25">
      <c r="A29" s="33">
        <v>17</v>
      </c>
      <c r="B29" s="34" t="s">
        <v>56</v>
      </c>
      <c r="C29" s="50" t="s">
        <v>64</v>
      </c>
      <c r="D29" s="34" t="s">
        <v>56</v>
      </c>
      <c r="E29" s="36" t="s">
        <v>50</v>
      </c>
      <c r="F29" s="45">
        <v>1</v>
      </c>
      <c r="G29" s="45">
        <v>100</v>
      </c>
      <c r="H29" s="45">
        <v>1</v>
      </c>
      <c r="I29" s="46">
        <v>1</v>
      </c>
      <c r="J29" s="7"/>
      <c r="K29" s="7"/>
    </row>
    <row r="30" spans="1:11" s="85" customFormat="1" ht="219.75" customHeight="1" x14ac:dyDescent="0.25">
      <c r="A30" s="33">
        <v>18</v>
      </c>
      <c r="B30" s="53" t="s">
        <v>56</v>
      </c>
      <c r="C30" s="54" t="s">
        <v>62</v>
      </c>
      <c r="D30" s="53" t="s">
        <v>56</v>
      </c>
      <c r="E30" s="36" t="s">
        <v>51</v>
      </c>
      <c r="F30" s="45">
        <v>1</v>
      </c>
      <c r="G30" s="45">
        <v>5.96</v>
      </c>
      <c r="H30" s="45">
        <v>1</v>
      </c>
      <c r="I30" s="46">
        <v>1</v>
      </c>
      <c r="J30" s="13"/>
      <c r="K30" s="13"/>
    </row>
    <row r="31" spans="1:11" s="85" customFormat="1" ht="54.75" customHeight="1" x14ac:dyDescent="0.25">
      <c r="A31" s="33">
        <v>19</v>
      </c>
      <c r="B31" s="53"/>
      <c r="C31" s="87">
        <v>8.1511610123009999E+19</v>
      </c>
      <c r="D31" s="53"/>
      <c r="E31" s="36"/>
      <c r="F31" s="45"/>
      <c r="G31" s="45">
        <v>0.02</v>
      </c>
      <c r="H31" s="45"/>
      <c r="I31" s="84"/>
      <c r="J31" s="13"/>
      <c r="K31" s="13"/>
    </row>
    <row r="32" spans="1:11" s="10" customFormat="1" x14ac:dyDescent="0.25">
      <c r="A32" s="39">
        <v>20</v>
      </c>
      <c r="B32" s="40" t="s">
        <v>27</v>
      </c>
      <c r="C32" s="41" t="s">
        <v>26</v>
      </c>
      <c r="D32" s="40" t="s">
        <v>27</v>
      </c>
      <c r="E32" s="42"/>
      <c r="F32" s="43">
        <f>F33</f>
        <v>100</v>
      </c>
      <c r="G32" s="43">
        <f>G33</f>
        <v>0</v>
      </c>
      <c r="H32" s="43">
        <f>H33</f>
        <v>100</v>
      </c>
      <c r="I32" s="43">
        <f>I33</f>
        <v>100</v>
      </c>
      <c r="J32" s="9"/>
      <c r="K32" s="9"/>
    </row>
    <row r="33" spans="1:11" ht="59.25" customHeight="1" x14ac:dyDescent="0.25">
      <c r="A33" s="33">
        <v>21</v>
      </c>
      <c r="B33" s="44" t="s">
        <v>29</v>
      </c>
      <c r="C33" s="55" t="s">
        <v>28</v>
      </c>
      <c r="D33" s="56" t="s">
        <v>29</v>
      </c>
      <c r="E33" s="36"/>
      <c r="F33" s="57">
        <f>F34</f>
        <v>100</v>
      </c>
      <c r="G33" s="57">
        <f t="shared" ref="G33:I33" si="3">G34</f>
        <v>0</v>
      </c>
      <c r="H33" s="57">
        <f t="shared" si="3"/>
        <v>100</v>
      </c>
      <c r="I33" s="57">
        <f t="shared" si="3"/>
        <v>100</v>
      </c>
    </row>
    <row r="34" spans="1:11" ht="78" customHeight="1" x14ac:dyDescent="0.25">
      <c r="A34" s="58">
        <v>22</v>
      </c>
      <c r="B34" s="56" t="s">
        <v>31</v>
      </c>
      <c r="C34" s="55" t="s">
        <v>30</v>
      </c>
      <c r="D34" s="56" t="s">
        <v>31</v>
      </c>
      <c r="E34" s="36" t="s">
        <v>48</v>
      </c>
      <c r="F34" s="57">
        <v>100</v>
      </c>
      <c r="G34" s="57">
        <v>0</v>
      </c>
      <c r="H34" s="57">
        <v>100</v>
      </c>
      <c r="I34" s="59">
        <v>100</v>
      </c>
    </row>
    <row r="35" spans="1:11" s="6" customFormat="1" x14ac:dyDescent="0.25">
      <c r="A35" s="39">
        <v>23</v>
      </c>
      <c r="B35" s="40" t="s">
        <v>33</v>
      </c>
      <c r="C35" s="41" t="s">
        <v>32</v>
      </c>
      <c r="D35" s="40" t="s">
        <v>33</v>
      </c>
      <c r="E35" s="42"/>
      <c r="F35" s="43">
        <f>F36</f>
        <v>58828.200000000004</v>
      </c>
      <c r="G35" s="43">
        <f t="shared" ref="G35:I35" si="4">G36</f>
        <v>49877.69</v>
      </c>
      <c r="H35" s="43">
        <f t="shared" si="4"/>
        <v>58828.200000000004</v>
      </c>
      <c r="I35" s="43">
        <f t="shared" si="4"/>
        <v>78640.599999999991</v>
      </c>
      <c r="J35" s="5"/>
      <c r="K35" s="5"/>
    </row>
    <row r="36" spans="1:11" s="6" customFormat="1" ht="42.75" x14ac:dyDescent="0.25">
      <c r="A36" s="33">
        <v>24</v>
      </c>
      <c r="B36" s="60" t="s">
        <v>35</v>
      </c>
      <c r="C36" s="61" t="s">
        <v>34</v>
      </c>
      <c r="D36" s="60" t="s">
        <v>35</v>
      </c>
      <c r="E36" s="36"/>
      <c r="F36" s="62">
        <f>F37+F39</f>
        <v>58828.200000000004</v>
      </c>
      <c r="G36" s="62">
        <f>G37+G39</f>
        <v>49877.69</v>
      </c>
      <c r="H36" s="62">
        <f>H37+H39</f>
        <v>58828.200000000004</v>
      </c>
      <c r="I36" s="62">
        <f>I37+I39</f>
        <v>78640.599999999991</v>
      </c>
      <c r="J36" s="5"/>
      <c r="K36" s="5"/>
    </row>
    <row r="37" spans="1:11" s="6" customFormat="1" ht="28.5" x14ac:dyDescent="0.25">
      <c r="A37" s="33">
        <v>25</v>
      </c>
      <c r="B37" s="60" t="s">
        <v>75</v>
      </c>
      <c r="C37" s="63" t="s">
        <v>76</v>
      </c>
      <c r="D37" s="60"/>
      <c r="E37" s="36"/>
      <c r="F37" s="62">
        <f>F38</f>
        <v>47869.8</v>
      </c>
      <c r="G37" s="62">
        <f>G38</f>
        <v>39892</v>
      </c>
      <c r="H37" s="62">
        <f>H38</f>
        <v>47869.8</v>
      </c>
      <c r="I37" s="62">
        <f>I38</f>
        <v>67553.2</v>
      </c>
      <c r="J37" s="5"/>
      <c r="K37" s="5"/>
    </row>
    <row r="38" spans="1:11" ht="60" x14ac:dyDescent="0.25">
      <c r="A38" s="33">
        <v>26</v>
      </c>
      <c r="B38" s="56" t="s">
        <v>77</v>
      </c>
      <c r="C38" s="55" t="s">
        <v>78</v>
      </c>
      <c r="D38" s="56" t="s">
        <v>77</v>
      </c>
      <c r="E38" s="36"/>
      <c r="F38" s="57">
        <v>47869.8</v>
      </c>
      <c r="G38" s="57">
        <v>39892</v>
      </c>
      <c r="H38" s="57">
        <v>47869.8</v>
      </c>
      <c r="I38" s="57">
        <v>67553.2</v>
      </c>
    </row>
    <row r="39" spans="1:11" ht="28.5" x14ac:dyDescent="0.25">
      <c r="A39" s="64">
        <v>27</v>
      </c>
      <c r="B39" s="65" t="s">
        <v>87</v>
      </c>
      <c r="C39" s="66" t="s">
        <v>88</v>
      </c>
      <c r="D39" s="65" t="s">
        <v>87</v>
      </c>
      <c r="E39" s="66"/>
      <c r="F39" s="67">
        <f>F40+F44</f>
        <v>10958.4</v>
      </c>
      <c r="G39" s="67">
        <f>G40+G44</f>
        <v>9985.69</v>
      </c>
      <c r="H39" s="67">
        <f>H40+H44</f>
        <v>10958.4</v>
      </c>
      <c r="I39" s="67">
        <f>I40+I44</f>
        <v>11087.4</v>
      </c>
    </row>
    <row r="40" spans="1:11" ht="45" x14ac:dyDescent="0.25">
      <c r="A40" s="33">
        <v>28</v>
      </c>
      <c r="B40" s="44" t="s">
        <v>36</v>
      </c>
      <c r="C40" s="36" t="s">
        <v>79</v>
      </c>
      <c r="D40" s="44" t="s">
        <v>36</v>
      </c>
      <c r="E40" s="36"/>
      <c r="F40" s="45">
        <f>F41</f>
        <v>1974.6</v>
      </c>
      <c r="G40" s="45">
        <f>G41</f>
        <v>1785.69</v>
      </c>
      <c r="H40" s="45">
        <f t="shared" ref="H40:I40" si="5">H41</f>
        <v>1974.6</v>
      </c>
      <c r="I40" s="45">
        <f t="shared" si="5"/>
        <v>2186.2999999999997</v>
      </c>
    </row>
    <row r="41" spans="1:11" ht="75" x14ac:dyDescent="0.25">
      <c r="A41" s="33">
        <v>29</v>
      </c>
      <c r="B41" s="56" t="s">
        <v>37</v>
      </c>
      <c r="C41" s="55" t="s">
        <v>86</v>
      </c>
      <c r="D41" s="56" t="s">
        <v>37</v>
      </c>
      <c r="E41" s="36" t="s">
        <v>48</v>
      </c>
      <c r="F41" s="57">
        <f>F42+F43</f>
        <v>1974.6</v>
      </c>
      <c r="G41" s="57">
        <f>SUM(G42:G43)</f>
        <v>1785.69</v>
      </c>
      <c r="H41" s="57">
        <f>SUM(H42:H43)</f>
        <v>1974.6</v>
      </c>
      <c r="I41" s="57">
        <f>SUM(I42:I43)</f>
        <v>2186.2999999999997</v>
      </c>
    </row>
    <row r="42" spans="1:11" ht="105" x14ac:dyDescent="0.25">
      <c r="A42" s="58">
        <v>30</v>
      </c>
      <c r="B42" s="56" t="s">
        <v>38</v>
      </c>
      <c r="C42" s="55" t="s">
        <v>80</v>
      </c>
      <c r="D42" s="56" t="s">
        <v>38</v>
      </c>
      <c r="E42" s="36" t="s">
        <v>48</v>
      </c>
      <c r="F42" s="57">
        <v>1966.8</v>
      </c>
      <c r="G42" s="57">
        <v>1777.89</v>
      </c>
      <c r="H42" s="57">
        <v>1966.8</v>
      </c>
      <c r="I42" s="59">
        <v>2178.1999999999998</v>
      </c>
    </row>
    <row r="43" spans="1:11" ht="135" x14ac:dyDescent="0.25">
      <c r="A43" s="33">
        <v>31</v>
      </c>
      <c r="B43" s="56" t="s">
        <v>39</v>
      </c>
      <c r="C43" s="55" t="s">
        <v>81</v>
      </c>
      <c r="D43" s="56" t="s">
        <v>39</v>
      </c>
      <c r="E43" s="36" t="s">
        <v>48</v>
      </c>
      <c r="F43" s="57">
        <v>7.8</v>
      </c>
      <c r="G43" s="57">
        <v>7.8</v>
      </c>
      <c r="H43" s="57">
        <v>7.8</v>
      </c>
      <c r="I43" s="59">
        <v>8.1</v>
      </c>
    </row>
    <row r="44" spans="1:11" ht="93" customHeight="1" x14ac:dyDescent="0.25">
      <c r="A44" s="64">
        <v>32</v>
      </c>
      <c r="B44" s="65" t="s">
        <v>40</v>
      </c>
      <c r="C44" s="66" t="s">
        <v>85</v>
      </c>
      <c r="D44" s="65" t="s">
        <v>40</v>
      </c>
      <c r="E44" s="66"/>
      <c r="F44" s="67">
        <f>F45</f>
        <v>8983.7999999999993</v>
      </c>
      <c r="G44" s="67">
        <f t="shared" ref="G44:I44" si="6">G45</f>
        <v>8200</v>
      </c>
      <c r="H44" s="67">
        <f t="shared" si="6"/>
        <v>8983.7999999999993</v>
      </c>
      <c r="I44" s="67">
        <f t="shared" si="6"/>
        <v>8901.1</v>
      </c>
    </row>
    <row r="45" spans="1:11" s="6" customFormat="1" ht="102.75" customHeight="1" x14ac:dyDescent="0.25">
      <c r="A45" s="33">
        <v>33</v>
      </c>
      <c r="B45" s="68" t="s">
        <v>41</v>
      </c>
      <c r="C45" s="69" t="s">
        <v>84</v>
      </c>
      <c r="D45" s="68" t="s">
        <v>41</v>
      </c>
      <c r="E45" s="36"/>
      <c r="F45" s="38">
        <f>F46+F47</f>
        <v>8983.7999999999993</v>
      </c>
      <c r="G45" s="38">
        <f t="shared" ref="G45:I45" si="7">G46+G47</f>
        <v>8200</v>
      </c>
      <c r="H45" s="38">
        <f t="shared" si="7"/>
        <v>8983.7999999999993</v>
      </c>
      <c r="I45" s="38">
        <f t="shared" si="7"/>
        <v>8901.1</v>
      </c>
      <c r="J45" s="5"/>
      <c r="K45" s="5"/>
    </row>
    <row r="46" spans="1:11" ht="75" x14ac:dyDescent="0.25">
      <c r="A46" s="33">
        <v>34</v>
      </c>
      <c r="B46" s="56" t="s">
        <v>42</v>
      </c>
      <c r="C46" s="55" t="s">
        <v>82</v>
      </c>
      <c r="D46" s="56" t="s">
        <v>42</v>
      </c>
      <c r="E46" s="36" t="s">
        <v>48</v>
      </c>
      <c r="F46" s="57">
        <v>5271.7</v>
      </c>
      <c r="G46" s="57">
        <v>5000</v>
      </c>
      <c r="H46" s="57">
        <v>5271.7</v>
      </c>
      <c r="I46" s="59">
        <v>5482.3</v>
      </c>
    </row>
    <row r="47" spans="1:11" ht="75" x14ac:dyDescent="0.25">
      <c r="A47" s="70">
        <v>35</v>
      </c>
      <c r="B47" s="71" t="s">
        <v>43</v>
      </c>
      <c r="C47" s="72" t="s">
        <v>83</v>
      </c>
      <c r="D47" s="71" t="s">
        <v>43</v>
      </c>
      <c r="E47" s="73" t="s">
        <v>48</v>
      </c>
      <c r="F47" s="74">
        <v>3712.1</v>
      </c>
      <c r="G47" s="74">
        <v>3200</v>
      </c>
      <c r="H47" s="74">
        <v>3712.1</v>
      </c>
      <c r="I47" s="75">
        <v>3418.8</v>
      </c>
    </row>
    <row r="48" spans="1:11" ht="34.5" customHeight="1" x14ac:dyDescent="0.25">
      <c r="A48" s="76"/>
      <c r="B48" s="77"/>
      <c r="C48" s="91" t="s">
        <v>44</v>
      </c>
      <c r="D48" s="92"/>
      <c r="E48" s="93"/>
      <c r="F48" s="78">
        <f>F35+F13</f>
        <v>68061.200000000012</v>
      </c>
      <c r="G48" s="78">
        <f>G35+G13</f>
        <v>56071.08</v>
      </c>
      <c r="H48" s="78">
        <f>H35+H13</f>
        <v>68061.200000000012</v>
      </c>
      <c r="I48" s="78">
        <f>I35+I13</f>
        <v>86481.499999999985</v>
      </c>
    </row>
    <row r="51" spans="2:4" x14ac:dyDescent="0.25">
      <c r="B51" s="89" t="s">
        <v>94</v>
      </c>
      <c r="C51" s="90"/>
      <c r="D51" s="88" t="s">
        <v>93</v>
      </c>
    </row>
  </sheetData>
  <mergeCells count="10">
    <mergeCell ref="B51:C51"/>
    <mergeCell ref="C48:E48"/>
    <mergeCell ref="B4:G4"/>
    <mergeCell ref="A10:A11"/>
    <mergeCell ref="B10:B11"/>
    <mergeCell ref="E10:E11"/>
    <mergeCell ref="A6:D6"/>
    <mergeCell ref="A7:D7"/>
    <mergeCell ref="C10:D10"/>
    <mergeCell ref="F10:H10"/>
  </mergeCells>
  <pageMargins left="0.78740157480314965" right="0.39370078740157483" top="0.39370078740157483" bottom="0.3937007874015748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РИД</vt:lpstr>
      <vt:lpstr>РИД!Заголовки_для_печати</vt:lpstr>
      <vt:lpstr>РИД!Область_печати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2021-11-09T10:56:53Z</dcterms:modified>
</cp:coreProperties>
</file>